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46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  <c r="H19" i="1"/>
  <c r="H20" i="1"/>
  <c r="G17" i="1"/>
  <c r="G16" i="1"/>
  <c r="E16" i="1" s="1"/>
  <c r="J3" i="1"/>
  <c r="C27" i="1"/>
  <c r="C26" i="1"/>
  <c r="C25" i="1"/>
  <c r="C24" i="1"/>
  <c r="C23" i="1"/>
  <c r="C22" i="1"/>
  <c r="C21" i="1"/>
  <c r="C20" i="1"/>
  <c r="C19" i="1"/>
  <c r="C18" i="1"/>
  <c r="G18" i="1"/>
  <c r="G19" i="1" s="1"/>
  <c r="G20" i="1" s="1"/>
  <c r="G21" i="1" s="1"/>
  <c r="G22" i="1" s="1"/>
  <c r="G23" i="1" s="1"/>
  <c r="G24" i="1" s="1"/>
  <c r="G25" i="1" s="1"/>
  <c r="G26" i="1" s="1"/>
  <c r="G27" i="1" s="1"/>
  <c r="C16" i="1"/>
  <c r="G4" i="1"/>
  <c r="G5" i="1" s="1"/>
  <c r="G6" i="1" s="1"/>
  <c r="G7" i="1" s="1"/>
  <c r="G8" i="1" s="1"/>
  <c r="G9" i="1" s="1"/>
  <c r="G10" i="1" s="1"/>
  <c r="G11" i="1" s="1"/>
  <c r="G12" i="1" s="1"/>
  <c r="J12" i="1" s="1"/>
  <c r="G3" i="1"/>
  <c r="E4" i="1"/>
  <c r="E3" i="1"/>
  <c r="B4" i="1" s="1"/>
  <c r="E18" i="1" l="1"/>
  <c r="E21" i="1"/>
  <c r="H21" i="1" s="1"/>
  <c r="E26" i="1"/>
  <c r="H26" i="1" s="1"/>
  <c r="E24" i="1"/>
  <c r="H24" i="1" s="1"/>
  <c r="E19" i="1"/>
  <c r="E23" i="1"/>
  <c r="H23" i="1" s="1"/>
  <c r="E27" i="1"/>
  <c r="H27" i="1" s="1"/>
  <c r="E20" i="1"/>
  <c r="E25" i="1"/>
  <c r="H25" i="1" s="1"/>
  <c r="E22" i="1"/>
  <c r="H22" i="1" s="1"/>
  <c r="J4" i="1"/>
  <c r="K12" i="1"/>
  <c r="J8" i="1"/>
  <c r="J5" i="1"/>
  <c r="J9" i="1"/>
  <c r="J6" i="1"/>
  <c r="J10" i="1"/>
  <c r="J7" i="1"/>
  <c r="J11" i="1"/>
  <c r="B5" i="1"/>
  <c r="E5" i="1" s="1"/>
  <c r="E29" i="1" l="1"/>
  <c r="J14" i="1"/>
  <c r="B6" i="1"/>
  <c r="E6" i="1" s="1"/>
  <c r="B7" i="1" l="1"/>
  <c r="E7" i="1" s="1"/>
  <c r="B8" i="1" l="1"/>
  <c r="E8" i="1" s="1"/>
  <c r="B9" i="1" l="1"/>
  <c r="E9" i="1" s="1"/>
  <c r="B10" i="1" l="1"/>
  <c r="E10" i="1" s="1"/>
  <c r="B11" i="1" l="1"/>
  <c r="E11" i="1" s="1"/>
  <c r="B12" i="1" l="1"/>
  <c r="E12" i="1" s="1"/>
</calcChain>
</file>

<file path=xl/sharedStrings.xml><?xml version="1.0" encoding="utf-8"?>
<sst xmlns="http://schemas.openxmlformats.org/spreadsheetml/2006/main" count="15" uniqueCount="13">
  <si>
    <t>Капитализация за год</t>
  </si>
  <si>
    <t>Доинвестирование по году</t>
  </si>
  <si>
    <t>Общая сумма вклада</t>
  </si>
  <si>
    <t>Процентная ставка</t>
  </si>
  <si>
    <t>Наступила пенсия</t>
  </si>
  <si>
    <t>Начали софинансирование</t>
  </si>
  <si>
    <t>Инфляция</t>
  </si>
  <si>
    <t>Коэффициент инфляции к началу первого года</t>
  </si>
  <si>
    <t>Сумма, указанная ПФ</t>
  </si>
  <si>
    <t>На 120 месяцев</t>
  </si>
  <si>
    <t>В деньгах начала софинансирования</t>
  </si>
  <si>
    <t>Итого:</t>
  </si>
  <si>
    <t>Наш вклад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</si>
</sst>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28" sqref="F28"/>
    </sheetView>
  </sheetViews>
  <sheetFormatPr defaultRowHeight="15" x14ac:dyDescent="0.25"/>
  <cols>
    <col min="1" max="1" width="26" bestFit="1" customWidth="1"/>
    <col min="2" max="2" width="10.140625" style="3" bestFit="1" customWidth="1"/>
    <col min="3" max="3" width="18.85546875" style="3" bestFit="1" customWidth="1"/>
    <col min="4" max="4" width="12" bestFit="1" customWidth="1"/>
    <col min="5" max="5" width="18.5703125" style="3" bestFit="1" customWidth="1"/>
    <col min="6" max="6" width="10.28515625" bestFit="1" customWidth="1"/>
    <col min="7" max="7" width="18.5703125" style="3" bestFit="1" customWidth="1"/>
    <col min="9" max="9" width="6.28515625" bestFit="1" customWidth="1"/>
    <col min="10" max="10" width="18.5703125" customWidth="1"/>
  </cols>
  <sheetData>
    <row r="1" spans="1:11" s="4" customFormat="1" ht="45" customHeight="1" x14ac:dyDescent="0.25">
      <c r="B1" s="5" t="s">
        <v>2</v>
      </c>
      <c r="C1" s="5" t="s">
        <v>1</v>
      </c>
      <c r="D1" s="4" t="s">
        <v>3</v>
      </c>
      <c r="E1" s="5" t="s">
        <v>0</v>
      </c>
      <c r="F1" s="4" t="s">
        <v>6</v>
      </c>
      <c r="G1" s="5" t="s">
        <v>7</v>
      </c>
      <c r="I1" s="4" t="s">
        <v>12</v>
      </c>
      <c r="J1" s="5" t="s">
        <v>10</v>
      </c>
    </row>
    <row r="2" spans="1:11" x14ac:dyDescent="0.25">
      <c r="A2" t="s">
        <v>5</v>
      </c>
      <c r="B2" s="3">
        <v>0</v>
      </c>
      <c r="G2" s="3">
        <v>1</v>
      </c>
    </row>
    <row r="3" spans="1:11" x14ac:dyDescent="0.25">
      <c r="A3">
        <v>1</v>
      </c>
      <c r="B3" s="3">
        <v>24000</v>
      </c>
      <c r="C3" s="3">
        <v>24000</v>
      </c>
      <c r="D3" s="1">
        <v>7.5200000000000003E-2</v>
      </c>
      <c r="E3" s="3">
        <f>B3*D3</f>
        <v>1804.8000000000002</v>
      </c>
      <c r="F3" s="2">
        <v>0.06</v>
      </c>
      <c r="G3" s="3">
        <f>G2*(1+F3)</f>
        <v>1.06</v>
      </c>
      <c r="I3">
        <v>12000</v>
      </c>
      <c r="J3">
        <f>I3/G3</f>
        <v>11320.754716981131</v>
      </c>
    </row>
    <row r="4" spans="1:11" x14ac:dyDescent="0.25">
      <c r="A4">
        <v>2</v>
      </c>
      <c r="B4" s="3">
        <f>B3+C3+E3</f>
        <v>49804.800000000003</v>
      </c>
      <c r="C4" s="3">
        <v>24000</v>
      </c>
      <c r="D4" s="1">
        <v>7.5200000000000003E-2</v>
      </c>
      <c r="E4" s="3">
        <f t="shared" ref="E4:E12" si="0">B4*D4</f>
        <v>3745.3209600000005</v>
      </c>
      <c r="F4" s="2">
        <v>0.05</v>
      </c>
      <c r="G4" s="3">
        <f t="shared" ref="G4:G12" si="1">G3*(1+F4)</f>
        <v>1.1130000000000002</v>
      </c>
      <c r="I4">
        <v>12000</v>
      </c>
      <c r="J4">
        <f t="shared" ref="J4:J12" si="2">I4/G4</f>
        <v>10781.671159029647</v>
      </c>
    </row>
    <row r="5" spans="1:11" x14ac:dyDescent="0.25">
      <c r="A5">
        <v>3</v>
      </c>
      <c r="B5" s="3">
        <f t="shared" ref="B5:B12" si="3">B4+C4+E4</f>
        <v>77550.12096</v>
      </c>
      <c r="C5" s="3">
        <v>24000</v>
      </c>
      <c r="D5" s="1">
        <v>7.5200000000000003E-2</v>
      </c>
      <c r="E5" s="3">
        <f t="shared" si="0"/>
        <v>5831.7690961920007</v>
      </c>
      <c r="F5" s="2">
        <v>0.04</v>
      </c>
      <c r="G5" s="3">
        <f t="shared" si="1"/>
        <v>1.1575200000000003</v>
      </c>
      <c r="I5">
        <v>12000</v>
      </c>
      <c r="J5">
        <f t="shared" si="2"/>
        <v>10366.991499066968</v>
      </c>
    </row>
    <row r="6" spans="1:11" x14ac:dyDescent="0.25">
      <c r="A6">
        <v>4</v>
      </c>
      <c r="B6" s="3">
        <f t="shared" si="3"/>
        <v>107381.890056192</v>
      </c>
      <c r="C6" s="3">
        <v>24000</v>
      </c>
      <c r="D6" s="1">
        <v>7.5200000000000003E-2</v>
      </c>
      <c r="E6" s="3">
        <f t="shared" si="0"/>
        <v>8075.1181322256389</v>
      </c>
      <c r="F6" s="2">
        <v>0.04</v>
      </c>
      <c r="G6" s="3">
        <f t="shared" si="1"/>
        <v>1.2038208000000004</v>
      </c>
      <c r="I6">
        <v>12000</v>
      </c>
      <c r="J6">
        <f t="shared" si="2"/>
        <v>9968.2610567951615</v>
      </c>
    </row>
    <row r="7" spans="1:11" x14ac:dyDescent="0.25">
      <c r="A7">
        <v>5</v>
      </c>
      <c r="B7" s="3">
        <f t="shared" si="3"/>
        <v>139457.00818841765</v>
      </c>
      <c r="C7" s="3">
        <v>24000</v>
      </c>
      <c r="D7" s="1">
        <v>7.5200000000000003E-2</v>
      </c>
      <c r="E7" s="3">
        <f t="shared" si="0"/>
        <v>10487.167015769008</v>
      </c>
      <c r="F7" s="2">
        <v>0.03</v>
      </c>
      <c r="G7" s="3">
        <f t="shared" si="1"/>
        <v>1.2399354240000005</v>
      </c>
      <c r="I7">
        <v>12000</v>
      </c>
      <c r="J7">
        <f t="shared" si="2"/>
        <v>9677.9233561118072</v>
      </c>
    </row>
    <row r="8" spans="1:11" x14ac:dyDescent="0.25">
      <c r="A8">
        <v>6</v>
      </c>
      <c r="B8" s="3">
        <f t="shared" si="3"/>
        <v>173944.17520418664</v>
      </c>
      <c r="C8" s="3">
        <v>24000</v>
      </c>
      <c r="D8" s="1">
        <v>7.5200000000000003E-2</v>
      </c>
      <c r="E8" s="3">
        <f t="shared" si="0"/>
        <v>13080.601975354835</v>
      </c>
      <c r="F8" s="2">
        <v>0.03</v>
      </c>
      <c r="G8" s="3">
        <f t="shared" si="1"/>
        <v>1.2771334867200006</v>
      </c>
      <c r="I8">
        <v>12000</v>
      </c>
      <c r="J8">
        <f t="shared" si="2"/>
        <v>9396.0420933124333</v>
      </c>
    </row>
    <row r="9" spans="1:11" x14ac:dyDescent="0.25">
      <c r="A9">
        <v>7</v>
      </c>
      <c r="B9" s="3">
        <f t="shared" si="3"/>
        <v>211024.77717954147</v>
      </c>
      <c r="C9" s="3">
        <v>24000</v>
      </c>
      <c r="D9" s="1">
        <v>7.5200000000000003E-2</v>
      </c>
      <c r="E9" s="3">
        <f t="shared" si="0"/>
        <v>15869.063243901519</v>
      </c>
      <c r="F9" s="2">
        <v>0.03</v>
      </c>
      <c r="G9" s="3">
        <f t="shared" si="1"/>
        <v>1.3154474913216005</v>
      </c>
      <c r="I9">
        <v>12000</v>
      </c>
      <c r="J9">
        <f t="shared" si="2"/>
        <v>9122.3709643810034</v>
      </c>
    </row>
    <row r="10" spans="1:11" x14ac:dyDescent="0.25">
      <c r="A10">
        <v>8</v>
      </c>
      <c r="B10" s="3">
        <f t="shared" si="3"/>
        <v>250893.84042344301</v>
      </c>
      <c r="C10" s="3">
        <v>24000</v>
      </c>
      <c r="D10" s="1">
        <v>7.5200000000000003E-2</v>
      </c>
      <c r="E10" s="3">
        <f t="shared" si="0"/>
        <v>18867.216799842914</v>
      </c>
      <c r="F10" s="2">
        <v>0.03</v>
      </c>
      <c r="G10" s="3">
        <f t="shared" si="1"/>
        <v>1.3549109160612487</v>
      </c>
      <c r="I10">
        <v>12000</v>
      </c>
      <c r="J10">
        <f t="shared" si="2"/>
        <v>8856.6708392048567</v>
      </c>
    </row>
    <row r="11" spans="1:11" x14ac:dyDescent="0.25">
      <c r="A11">
        <v>9</v>
      </c>
      <c r="B11" s="3">
        <f t="shared" si="3"/>
        <v>293761.0572232859</v>
      </c>
      <c r="C11" s="3">
        <v>24000</v>
      </c>
      <c r="D11" s="1">
        <v>7.5200000000000003E-2</v>
      </c>
      <c r="E11" s="3">
        <f t="shared" si="0"/>
        <v>22090.831503191101</v>
      </c>
      <c r="F11" s="2">
        <v>0.03</v>
      </c>
      <c r="G11" s="3">
        <f t="shared" si="1"/>
        <v>1.3955582435430862</v>
      </c>
      <c r="I11">
        <v>12000</v>
      </c>
      <c r="J11">
        <f t="shared" si="2"/>
        <v>8598.7095526260728</v>
      </c>
    </row>
    <row r="12" spans="1:11" x14ac:dyDescent="0.25">
      <c r="A12">
        <v>10</v>
      </c>
      <c r="B12" s="3">
        <f t="shared" si="3"/>
        <v>339851.88872647699</v>
      </c>
      <c r="C12" s="3">
        <v>24000</v>
      </c>
      <c r="D12" s="1">
        <v>7.5200000000000003E-2</v>
      </c>
      <c r="E12" s="3">
        <f t="shared" si="0"/>
        <v>25556.862032231071</v>
      </c>
      <c r="F12" s="2">
        <v>0.03</v>
      </c>
      <c r="G12" s="3">
        <f t="shared" si="1"/>
        <v>1.4374249908493788</v>
      </c>
      <c r="I12">
        <v>12000</v>
      </c>
      <c r="J12">
        <f t="shared" si="2"/>
        <v>8348.2617015787127</v>
      </c>
      <c r="K12">
        <f>B12/G12</f>
        <v>236431.04223870317</v>
      </c>
    </row>
    <row r="13" spans="1:11" x14ac:dyDescent="0.25">
      <c r="D13" s="1"/>
      <c r="F13" s="2"/>
    </row>
    <row r="14" spans="1:11" x14ac:dyDescent="0.25">
      <c r="I14" t="s">
        <v>11</v>
      </c>
      <c r="J14" s="3">
        <f>SUM(J3:J12)</f>
        <v>96437.656939087785</v>
      </c>
    </row>
    <row r="15" spans="1:11" s="4" customFormat="1" ht="45" customHeight="1" x14ac:dyDescent="0.25">
      <c r="B15" s="5" t="s">
        <v>8</v>
      </c>
      <c r="C15" s="5" t="s">
        <v>9</v>
      </c>
      <c r="E15" s="5" t="s">
        <v>10</v>
      </c>
      <c r="G15" s="5"/>
    </row>
    <row r="16" spans="1:11" x14ac:dyDescent="0.25">
      <c r="B16" s="3">
        <v>365408</v>
      </c>
      <c r="C16" s="3">
        <f>B16/120</f>
        <v>3045.0666666666666</v>
      </c>
      <c r="E16" s="3">
        <f>C16/G16</f>
        <v>2118.4177860072737</v>
      </c>
      <c r="F16" s="2"/>
      <c r="G16" s="3">
        <f>G12</f>
        <v>1.4374249908493788</v>
      </c>
    </row>
    <row r="17" spans="1:8" x14ac:dyDescent="0.25">
      <c r="A17" t="s">
        <v>4</v>
      </c>
      <c r="G17" s="3">
        <f>G12</f>
        <v>1.4374249908493788</v>
      </c>
    </row>
    <row r="18" spans="1:8" x14ac:dyDescent="0.25">
      <c r="A18">
        <v>11</v>
      </c>
      <c r="C18" s="3">
        <f>3045.07*12</f>
        <v>36540.840000000004</v>
      </c>
      <c r="E18" s="3">
        <f>C18/G18</f>
        <v>24680.62258216145</v>
      </c>
      <c r="F18" s="2">
        <v>0.03</v>
      </c>
      <c r="G18" s="3">
        <f t="shared" ref="G18:G27" si="4">G17*(1+F18)</f>
        <v>1.4805477405748602</v>
      </c>
      <c r="H18">
        <f>E18/12</f>
        <v>2056.7185485134542</v>
      </c>
    </row>
    <row r="19" spans="1:8" x14ac:dyDescent="0.25">
      <c r="A19">
        <v>12</v>
      </c>
      <c r="C19" s="3">
        <f t="shared" ref="C19:C27" si="5">3045.07*12</f>
        <v>36540.840000000004</v>
      </c>
      <c r="E19" s="3">
        <f t="shared" ref="E19:E27" si="6">C19/G19</f>
        <v>23961.769497244124</v>
      </c>
      <c r="F19" s="2">
        <v>0.03</v>
      </c>
      <c r="G19" s="3">
        <f t="shared" si="4"/>
        <v>1.5249641727921059</v>
      </c>
      <c r="H19">
        <f>E19/12</f>
        <v>1996.8141247703436</v>
      </c>
    </row>
    <row r="20" spans="1:8" x14ac:dyDescent="0.25">
      <c r="A20">
        <v>13</v>
      </c>
      <c r="C20" s="3">
        <f t="shared" si="5"/>
        <v>36540.840000000004</v>
      </c>
      <c r="E20" s="3">
        <f t="shared" si="6"/>
        <v>23263.853880819537</v>
      </c>
      <c r="F20" s="2">
        <v>0.03</v>
      </c>
      <c r="G20" s="3">
        <f t="shared" si="4"/>
        <v>1.5707130979758692</v>
      </c>
      <c r="H20">
        <f>E20/12</f>
        <v>1938.6544900682948</v>
      </c>
    </row>
    <row r="21" spans="1:8" x14ac:dyDescent="0.25">
      <c r="A21">
        <v>14</v>
      </c>
      <c r="C21" s="3">
        <f t="shared" si="5"/>
        <v>36540.840000000004</v>
      </c>
      <c r="E21" s="3">
        <f t="shared" si="6"/>
        <v>22586.265903708289</v>
      </c>
      <c r="F21" s="2">
        <v>0.03</v>
      </c>
      <c r="G21" s="3">
        <f t="shared" si="4"/>
        <v>1.6178344909151454</v>
      </c>
      <c r="H21">
        <f>E21/12</f>
        <v>1882.188825309024</v>
      </c>
    </row>
    <row r="22" spans="1:8" x14ac:dyDescent="0.25">
      <c r="A22">
        <v>15</v>
      </c>
      <c r="C22" s="3">
        <f t="shared" si="5"/>
        <v>36540.840000000004</v>
      </c>
      <c r="E22" s="3">
        <f t="shared" si="6"/>
        <v>21928.413498745907</v>
      </c>
      <c r="F22" s="2">
        <v>0.03</v>
      </c>
      <c r="G22" s="3">
        <f t="shared" si="4"/>
        <v>1.6663695256425999</v>
      </c>
      <c r="H22">
        <f>E22/12</f>
        <v>1827.367791562159</v>
      </c>
    </row>
    <row r="23" spans="1:8" x14ac:dyDescent="0.25">
      <c r="A23">
        <v>16</v>
      </c>
      <c r="C23" s="3">
        <f t="shared" si="5"/>
        <v>36540.840000000004</v>
      </c>
      <c r="E23" s="3">
        <f t="shared" si="6"/>
        <v>21289.721843442629</v>
      </c>
      <c r="F23" s="2">
        <v>0.03</v>
      </c>
      <c r="G23" s="3">
        <f t="shared" si="4"/>
        <v>1.7163606114118779</v>
      </c>
      <c r="H23">
        <f>E23/12</f>
        <v>1774.1434869535524</v>
      </c>
    </row>
    <row r="24" spans="1:8" x14ac:dyDescent="0.25">
      <c r="A24">
        <v>17</v>
      </c>
      <c r="C24" s="3">
        <f t="shared" si="5"/>
        <v>36540.840000000004</v>
      </c>
      <c r="E24" s="3">
        <f t="shared" si="6"/>
        <v>20669.632857711291</v>
      </c>
      <c r="F24" s="2">
        <v>0.03</v>
      </c>
      <c r="G24" s="3">
        <f t="shared" si="4"/>
        <v>1.7678514297542343</v>
      </c>
      <c r="H24">
        <f>E24/12</f>
        <v>1722.4694048092742</v>
      </c>
    </row>
    <row r="25" spans="1:8" x14ac:dyDescent="0.25">
      <c r="A25">
        <v>18</v>
      </c>
      <c r="C25" s="3">
        <f t="shared" si="5"/>
        <v>36540.840000000004</v>
      </c>
      <c r="E25" s="3">
        <f t="shared" si="6"/>
        <v>20067.604716224552</v>
      </c>
      <c r="F25" s="2">
        <v>0.03</v>
      </c>
      <c r="G25" s="3">
        <f t="shared" si="4"/>
        <v>1.8208869726468613</v>
      </c>
      <c r="H25">
        <f>E25/12</f>
        <v>1672.3003930187126</v>
      </c>
    </row>
    <row r="26" spans="1:8" x14ac:dyDescent="0.25">
      <c r="A26">
        <v>19</v>
      </c>
      <c r="C26" s="3">
        <f t="shared" si="5"/>
        <v>36540.840000000004</v>
      </c>
      <c r="E26" s="3">
        <f t="shared" si="6"/>
        <v>19483.111374975295</v>
      </c>
      <c r="F26" s="2">
        <v>0.03</v>
      </c>
      <c r="G26" s="3">
        <f t="shared" si="4"/>
        <v>1.8755135818262672</v>
      </c>
      <c r="H26">
        <f>E26/12</f>
        <v>1623.5926145812746</v>
      </c>
    </row>
    <row r="27" spans="1:8" x14ac:dyDescent="0.25">
      <c r="A27">
        <v>20</v>
      </c>
      <c r="C27" s="3">
        <f t="shared" si="5"/>
        <v>36540.840000000004</v>
      </c>
      <c r="E27" s="3">
        <f t="shared" si="6"/>
        <v>18915.642111626497</v>
      </c>
      <c r="F27" s="2">
        <v>0.03</v>
      </c>
      <c r="G27" s="3">
        <f t="shared" si="4"/>
        <v>1.9317789892810553</v>
      </c>
      <c r="H27">
        <f>E27/12</f>
        <v>1576.3035093022081</v>
      </c>
    </row>
    <row r="29" spans="1:8" x14ac:dyDescent="0.25">
      <c r="D29" t="s">
        <v>11</v>
      </c>
      <c r="E29" s="3">
        <f>SUM(E18:E27)</f>
        <v>216846.63826665957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 Чижов</dc:creator>
  <cp:lastModifiedBy>Степан Чижов</cp:lastModifiedBy>
  <dcterms:created xsi:type="dcterms:W3CDTF">2012-11-14T02:09:07Z</dcterms:created>
  <dcterms:modified xsi:type="dcterms:W3CDTF">2012-11-14T02:55:40Z</dcterms:modified>
</cp:coreProperties>
</file>